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5"/>
  <workbookPr/>
  <mc:AlternateContent xmlns:mc="http://schemas.openxmlformats.org/markup-compatibility/2006">
    <mc:Choice Requires="x15">
      <x15ac:absPath xmlns:x15ac="http://schemas.microsoft.com/office/spreadsheetml/2010/11/ac" url="/Users/a14448755/Desktop/Документы правления февраль 2022/"/>
    </mc:Choice>
  </mc:AlternateContent>
  <xr:revisionPtr revIDLastSave="0" documentId="8_{C1AA8B73-9F59-244E-9608-C25778CC3280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Лист1" sheetId="1" r:id="rId1"/>
    <sheet name="Лист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7" i="1" l="1"/>
  <c r="E27" i="1"/>
  <c r="D27" i="1"/>
  <c r="C27" i="1"/>
  <c r="B27" i="1"/>
  <c r="F6" i="1"/>
  <c r="F8" i="1"/>
  <c r="E20" i="1"/>
  <c r="F17" i="1"/>
  <c r="E17" i="1"/>
  <c r="F12" i="1"/>
  <c r="E12" i="1"/>
  <c r="E8" i="1"/>
  <c r="C6" i="1"/>
  <c r="E6" i="1" s="1"/>
  <c r="D17" i="1"/>
  <c r="D12" i="1"/>
  <c r="C17" i="1"/>
  <c r="C12" i="1"/>
  <c r="B12" i="1"/>
  <c r="B17" i="1"/>
</calcChain>
</file>

<file path=xl/sharedStrings.xml><?xml version="1.0" encoding="utf-8"?>
<sst xmlns="http://schemas.openxmlformats.org/spreadsheetml/2006/main" count="140" uniqueCount="117">
  <si>
    <t>Наименование ЮЛ</t>
  </si>
  <si>
    <t xml:space="preserve">ООО "Траст" </t>
  </si>
  <si>
    <t>Дата регистрации</t>
  </si>
  <si>
    <t>ФИО Директора</t>
  </si>
  <si>
    <t>Юдин Алексей Алексеевич</t>
  </si>
  <si>
    <t>Уставный капитал, т.р.</t>
  </si>
  <si>
    <t>Среднесписочная численность, чел</t>
  </si>
  <si>
    <t>ОКВЭД (основной)</t>
  </si>
  <si>
    <t>Чистая прибыль, тыс.руб.</t>
  </si>
  <si>
    <t>Выручка, тыс.руб.</t>
  </si>
  <si>
    <t>Ср.мес зп 1 сотрудн, руб.</t>
  </si>
  <si>
    <t>ОС на балансе, тыс.руб.</t>
  </si>
  <si>
    <t>Финансы на 01.01.22</t>
  </si>
  <si>
    <t xml:space="preserve">ООО "СКС" </t>
  </si>
  <si>
    <t>Торосян Левон Валодович</t>
  </si>
  <si>
    <t>Прочее</t>
  </si>
  <si>
    <t>Правопредшественник
ЗАО "СКС"</t>
  </si>
  <si>
    <t>41.20 
Стр-во Ж, НеЖ зданий</t>
  </si>
  <si>
    <t>Завершенные суды в качестве ответчика: 2 дела на 63 тыс.руб.</t>
  </si>
  <si>
    <t>Суды</t>
  </si>
  <si>
    <t>ООО "Чистокров"</t>
  </si>
  <si>
    <t>Струлев Павел Александрович</t>
  </si>
  <si>
    <t xml:space="preserve">43.91 Производство кровельных работ </t>
  </si>
  <si>
    <t>-</t>
  </si>
  <si>
    <t>Статус ЮЛ</t>
  </si>
  <si>
    <t>МСП</t>
  </si>
  <si>
    <t>Микропредприятие</t>
  </si>
  <si>
    <t>ООО "Алладин 2000"</t>
  </si>
  <si>
    <t>Зобнин Георгий Васильевич</t>
  </si>
  <si>
    <t>Недобросовестный поставщик: есть в реестре Недобросовестных поставщиков (госконтракты)</t>
  </si>
  <si>
    <t>?</t>
  </si>
  <si>
    <t>ООО "Интехнострой"</t>
  </si>
  <si>
    <t>Обухов Григорий Аркадьевич</t>
  </si>
  <si>
    <t>Гарантия, условия оплаты, наличие ОКВЭДа по ремонту кровли, давность нахождения на рынке услуг (дата создания компании), размер уставного капитала, количество сотрудников в штате</t>
  </si>
  <si>
    <t>Референс</t>
  </si>
  <si>
    <t>Наличие судебных производств, связанных с выполнением контрактов</t>
  </si>
  <si>
    <t>Цена работ, тыс. руб</t>
  </si>
  <si>
    <t>Цена мат-лов, тыс. руб</t>
  </si>
  <si>
    <t>Цена всего, тыс. руб</t>
  </si>
  <si>
    <t>Контакты, марка и примерная стоимость материалов</t>
  </si>
  <si>
    <t>Приезжали на объект, обследовали кровлю</t>
  </si>
  <si>
    <t>Готовы к оплате 30/70</t>
  </si>
  <si>
    <t>Зарегистрирована 31.07.2008</t>
  </si>
  <si>
    <t>Щелково, мкрн Финский, дом 4</t>
  </si>
  <si>
    <t>Взыскано 600 руб. ПФР в 2020 году (страховые взносы)</t>
  </si>
  <si>
    <t>1 063</t>
  </si>
  <si>
    <t>info@traststroy.ru</t>
  </si>
  <si>
    <t>Цена в Петровиче:</t>
  </si>
  <si>
    <t>Наименование организации</t>
  </si>
  <si>
    <t>ООО «ТРАСТ»</t>
  </si>
  <si>
    <t>Компания найдена в интернете</t>
  </si>
  <si>
    <t xml:space="preserve">Мягкая кровля </t>
  </si>
  <si>
    <t>+7 (495) 774-57-37</t>
  </si>
  <si>
    <t>ООО «СКС»</t>
  </si>
  <si>
    <t>Гарантия 5 лет</t>
  </si>
  <si>
    <t>Основной вид деятельности</t>
  </si>
  <si>
    <t>41.20 Строительство жилых и нежилых зданий</t>
  </si>
  <si>
    <t>Дата регистрации 24.09.2014</t>
  </si>
  <si>
    <t>Храм Христа Спасителя</t>
  </si>
  <si>
    <t>Выступают в суде в качестве истца</t>
  </si>
  <si>
    <t>+7 999 806 00 14 Грегор</t>
  </si>
  <si>
    <t>После посещения кровли предоставили техническую консультацию о неправильно составленном ТЗ на основании неверного заключения института строительной экспертизы ФИСЭ</t>
  </si>
  <si>
    <t>ООО «Чистокров»</t>
  </si>
  <si>
    <t>Зарегистрирована 23.05.2017 г.</t>
  </si>
  <si>
    <t>Среднесписочный состав сотрудников - 9 человек (на 01.01.2021 г.).</t>
  </si>
  <si>
    <t>ГБУ СОШ №324, здание школы № 2079.</t>
  </si>
  <si>
    <t>Нет</t>
  </si>
  <si>
    <t>Олиферко Игорь Львович</t>
  </si>
  <si>
    <t>+7 916 147 41 67</t>
  </si>
  <si>
    <t>Струлев Павел Александрович - директор</t>
  </si>
  <si>
    <t>ООО «Алладин 2000»</t>
  </si>
  <si>
    <t>Дом на Мосфильмовской</t>
  </si>
  <si>
    <t>Выигранные и проигранные судебные дела по искам по ремонту кровли</t>
  </si>
  <si>
    <t>ООО «ИНТЕХНОСТРОЙ»</t>
  </si>
  <si>
    <t>Появились после размещения ТЗ на площадке Ростендера</t>
  </si>
  <si>
    <t>Гарантия 5 лет при условии укладки плитки по всей поверхности кровли (вне ТЗ)</t>
  </si>
  <si>
    <t>Зарегистрирована 25.11.2010</t>
  </si>
  <si>
    <t xml:space="preserve">ИНН 4025427497 </t>
  </si>
  <si>
    <t>Ногинск 9, ул. Нахимова 3 и 6</t>
  </si>
  <si>
    <t>Ремонт мягкой кровли</t>
  </si>
  <si>
    <t>Да, в качестве истца</t>
  </si>
  <si>
    <t>Обухов Григорий Аркадьевич директор</t>
  </si>
  <si>
    <t>+7 977 519 97 00</t>
  </si>
  <si>
    <t>Никита помощник</t>
  </si>
  <si>
    <t>+7 906 471 49 02</t>
  </si>
  <si>
    <r>
      <t xml:space="preserve">Гарантия </t>
    </r>
    <r>
      <rPr>
        <b/>
        <sz val="12"/>
        <color rgb="FF00B050"/>
        <rFont val="Arial"/>
        <family val="2"/>
      </rPr>
      <t>6 лет</t>
    </r>
  </si>
  <si>
    <r>
      <t>Унифлекс Вент ЭПВ 272 руб/м</t>
    </r>
    <r>
      <rPr>
        <vertAlign val="superscript"/>
        <sz val="12"/>
        <color rgb="FF000000"/>
        <rFont val="Arial"/>
        <family val="2"/>
      </rPr>
      <t>2</t>
    </r>
  </si>
  <si>
    <r>
      <t>в смете 289 руб/м</t>
    </r>
    <r>
      <rPr>
        <vertAlign val="superscript"/>
        <sz val="12"/>
        <color rgb="FF000000"/>
        <rFont val="Arial"/>
        <family val="2"/>
      </rPr>
      <t>2</t>
    </r>
  </si>
  <si>
    <r>
      <t>Унифлекс ЭПП 252 руб/м</t>
    </r>
    <r>
      <rPr>
        <vertAlign val="superscript"/>
        <sz val="12"/>
        <color rgb="FF000000"/>
        <rFont val="Arial"/>
        <family val="2"/>
      </rPr>
      <t>2</t>
    </r>
  </si>
  <si>
    <r>
      <t>Цена у компании 253 руб/м</t>
    </r>
    <r>
      <rPr>
        <vertAlign val="superscript"/>
        <sz val="12"/>
        <color rgb="FF000000"/>
        <rFont val="Arial"/>
        <family val="2"/>
      </rPr>
      <t>2</t>
    </r>
  </si>
  <si>
    <r>
      <t>Гидроизоляционный материал - Унифлекс ЭПП - цена в Петровиче 252 руб/м</t>
    </r>
    <r>
      <rPr>
        <vertAlign val="superscript"/>
        <sz val="12"/>
        <color rgb="FF000000"/>
        <rFont val="Arial"/>
        <family val="2"/>
      </rPr>
      <t>2</t>
    </r>
    <r>
      <rPr>
        <sz val="12"/>
        <color rgb="FF000000"/>
        <rFont val="Arial"/>
        <family val="2"/>
      </rPr>
      <t xml:space="preserve">, </t>
    </r>
  </si>
  <si>
    <r>
      <t>Техноэласт ЭКП – цена в Петровиче 368 руб/м</t>
    </r>
    <r>
      <rPr>
        <vertAlign val="superscript"/>
        <sz val="12"/>
        <color rgb="FF000000"/>
        <rFont val="Arial"/>
        <family val="2"/>
      </rPr>
      <t>2</t>
    </r>
  </si>
  <si>
    <t>Гарантия, лет</t>
  </si>
  <si>
    <t>да</t>
  </si>
  <si>
    <t>Готовность к оплате 30/70</t>
  </si>
  <si>
    <t>Цена работ, тыс. руб.</t>
  </si>
  <si>
    <t>Цена мат-ов, тыс. руб.</t>
  </si>
  <si>
    <t>Цена, всего, тыс. руб</t>
  </si>
  <si>
    <t>Активные судебные дела в качестве третьего лица: 1 дело на 1,495 млн.руб.
Взыскано 600 руб. ПФР в 2020 году (страховые взносы)</t>
  </si>
  <si>
    <t>Телефон</t>
  </si>
  <si>
    <t>Провели обследование</t>
  </si>
  <si>
    <t xml:space="preserve">8 999 806 00 14 </t>
  </si>
  <si>
    <t>8 495 774 57 37</t>
  </si>
  <si>
    <t>8 916 147 41 67</t>
  </si>
  <si>
    <t>5*</t>
  </si>
  <si>
    <t>Материалы и цены за м2 + комментарии</t>
  </si>
  <si>
    <t>8 977 519 97 00</t>
  </si>
  <si>
    <t>ГБУ СОШ №324
здание школы № 2079.</t>
  </si>
  <si>
    <t>Ногинск 9, ул. Нахимова 3 и 6
ремонт мягкой кровли</t>
  </si>
  <si>
    <t>Щелково, мкрн Финский, дом 4
мягкая кровля</t>
  </si>
  <si>
    <t>1 активное производство на сумму 95 тысяч рублей</t>
  </si>
  <si>
    <t>3 завершенных дела в качестве ответчика на сумму 1,36 млн.руб.</t>
  </si>
  <si>
    <t>Параметры предложения</t>
  </si>
  <si>
    <t>нет</t>
  </si>
  <si>
    <r>
      <rPr>
        <sz val="9"/>
        <color rgb="FFC00000"/>
        <rFont val="Arial Narrow"/>
        <family val="2"/>
      </rPr>
      <t>* при условии укладки плитки по всей поверхности кровли.</t>
    </r>
    <r>
      <rPr>
        <sz val="9"/>
        <color theme="1"/>
        <rFont val="Arial Narrow"/>
        <family val="2"/>
        <charset val="204"/>
      </rPr>
      <t xml:space="preserve">
Никита помощник
8 906 471 49 02</t>
    </r>
  </si>
  <si>
    <t>Унифлекс Вент ЭПВ 272 руб/м2
в смете 289 руб/м2
Унифлекс ЭПП 252 руб/м2
Цена у компании 253 руб/м2</t>
  </si>
  <si>
    <t>Унифлекс ЭПП - цена в Петровиче 252 руб/м2
Техноэласт ЭКП – цена в Петровиче 368 руб/м2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</si>
</sst>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₽_-;\-* #,##0\ _₽_-;_-* &quot;-&quot;?\ _₽_-;_-@_-"/>
    <numFmt numFmtId="165" formatCode="#,##0.0"/>
    <numFmt numFmtId="166" formatCode="#,##0_ ;[Red]\-#,##0\ "/>
    <numFmt numFmtId="167" formatCode="[$-419]dd\ mmm\ yy;@"/>
  </numFmts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2" tint="-0.499984740745262"/>
      <name val="Arial Narrow"/>
      <family val="2"/>
      <charset val="204"/>
    </font>
    <font>
      <sz val="9"/>
      <name val="Arial Narrow"/>
      <family val="2"/>
      <charset val="204"/>
    </font>
    <font>
      <sz val="9"/>
      <color rgb="FFC00000"/>
      <name val="Arial Narrow"/>
      <family val="2"/>
      <charset val="204"/>
    </font>
    <font>
      <b/>
      <sz val="9"/>
      <color rgb="FFC00000"/>
      <name val="Arial Narrow"/>
      <family val="2"/>
      <charset val="204"/>
    </font>
    <font>
      <i/>
      <sz val="9"/>
      <color rgb="FFC00000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</font>
    <font>
      <b/>
      <sz val="12"/>
      <color rgb="FF7F7F7F"/>
      <name val="Arial"/>
      <family val="2"/>
    </font>
    <font>
      <sz val="12"/>
      <color rgb="FF00B050"/>
      <name val="Arial"/>
      <family val="2"/>
    </font>
    <font>
      <b/>
      <sz val="12"/>
      <color rgb="FF00B050"/>
      <name val="Arial"/>
      <family val="2"/>
    </font>
    <font>
      <sz val="12"/>
      <color rgb="FFE46C0A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vertAlign val="superscript"/>
      <sz val="12"/>
      <color rgb="FF000000"/>
      <name val="Arial"/>
      <family val="2"/>
    </font>
    <font>
      <sz val="12"/>
      <color rgb="FF333333"/>
      <name val="Arial"/>
      <family val="2"/>
    </font>
    <font>
      <sz val="12"/>
      <color rgb="FFC00000"/>
      <name val="Arial"/>
      <family val="2"/>
    </font>
    <font>
      <sz val="9"/>
      <color rgb="FFC00000"/>
      <name val="Arial Narrow"/>
      <family val="2"/>
    </font>
    <font>
      <sz val="9"/>
      <color theme="1"/>
      <name val="Arial Narrow"/>
      <family val="2"/>
    </font>
    <font>
      <sz val="9"/>
      <color theme="2" tint="-0.499984740745262"/>
      <name val="Arial Narrow"/>
      <family val="2"/>
      <charset val="204"/>
    </font>
    <font>
      <sz val="9"/>
      <color rgb="FF00B050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9F8F5"/>
        <bgColor indexed="64"/>
      </patternFill>
    </fill>
    <fill>
      <patternFill patternType="solid">
        <fgColor rgb="FFE6E2D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hair">
        <color theme="0" tint="-0.24994659260841701"/>
      </bottom>
      <diagonal/>
    </border>
    <border>
      <left/>
      <right style="thin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thin">
        <color theme="0" tint="-0.24994659260841701"/>
      </right>
      <top style="hair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hair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24994659260841701"/>
      </top>
      <bottom/>
      <diagonal/>
    </border>
    <border>
      <left/>
      <right style="thin">
        <color theme="0" tint="-0.24994659260841701"/>
      </right>
      <top style="hair">
        <color theme="0" tint="-0.2499465926084170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4">
    <xf numFmtId="0" fontId="0" fillId="0" borderId="0" xfId="0"/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4" fillId="2" borderId="0" xfId="0" applyFont="1" applyFill="1"/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10" fillId="0" borderId="0" xfId="0" applyFont="1"/>
    <xf numFmtId="0" fontId="11" fillId="6" borderId="9" xfId="0" applyFont="1" applyFill="1" applyBorder="1" applyAlignment="1">
      <alignment horizontal="left" vertical="center" wrapText="1" readingOrder="1"/>
    </xf>
    <xf numFmtId="0" fontId="11" fillId="6" borderId="9" xfId="0" applyFont="1" applyFill="1" applyBorder="1" applyAlignment="1">
      <alignment horizontal="center" vertical="center" wrapText="1" readingOrder="1"/>
    </xf>
    <xf numFmtId="0" fontId="12" fillId="0" borderId="10" xfId="0" applyFont="1" applyBorder="1" applyAlignment="1">
      <alignment horizontal="left" vertical="center" wrapText="1" readingOrder="1"/>
    </xf>
    <xf numFmtId="0" fontId="16" fillId="0" borderId="10" xfId="1" applyFont="1" applyBorder="1" applyAlignment="1">
      <alignment horizontal="left" vertical="center" wrapText="1" readingOrder="1"/>
    </xf>
    <xf numFmtId="0" fontId="15" fillId="0" borderId="11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left" vertical="center" wrapText="1" readingOrder="1"/>
    </xf>
    <xf numFmtId="0" fontId="10" fillId="0" borderId="11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5" fillId="0" borderId="12" xfId="0" applyFont="1" applyBorder="1" applyAlignment="1">
      <alignment horizontal="left" vertical="center" wrapText="1" readingOrder="1"/>
    </xf>
    <xf numFmtId="0" fontId="15" fillId="0" borderId="10" xfId="0" applyFont="1" applyBorder="1" applyAlignment="1">
      <alignment horizontal="left" vertical="center" wrapText="1" readingOrder="1"/>
    </xf>
    <xf numFmtId="0" fontId="18" fillId="0" borderId="12" xfId="0" applyFont="1" applyBorder="1" applyAlignment="1">
      <alignment horizontal="left" vertical="center" wrapText="1" readingOrder="1"/>
    </xf>
    <xf numFmtId="0" fontId="12" fillId="0" borderId="12" xfId="0" applyFont="1" applyBorder="1" applyAlignment="1">
      <alignment horizontal="left" vertical="center" wrapText="1" readingOrder="1"/>
    </xf>
    <xf numFmtId="0" fontId="19" fillId="0" borderId="10" xfId="0" applyFont="1" applyBorder="1" applyAlignment="1">
      <alignment horizontal="left" vertical="center" wrapText="1" readingOrder="1"/>
    </xf>
    <xf numFmtId="0" fontId="14" fillId="0" borderId="10" xfId="0" applyFont="1" applyBorder="1" applyAlignment="1">
      <alignment horizontal="left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6" fillId="5" borderId="3" xfId="0" applyNumberFormat="1" applyFont="1" applyFill="1" applyBorder="1" applyAlignment="1">
      <alignment horizontal="center" vertical="center" wrapText="1"/>
    </xf>
    <xf numFmtId="4" fontId="2" fillId="5" borderId="3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165" fontId="2" fillId="5" borderId="2" xfId="0" applyNumberFormat="1" applyFont="1" applyFill="1" applyBorder="1" applyAlignment="1">
      <alignment horizontal="center" vertical="center" wrapText="1"/>
    </xf>
    <xf numFmtId="3" fontId="5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left" vertical="center" wrapText="1"/>
    </xf>
    <xf numFmtId="164" fontId="2" fillId="5" borderId="2" xfId="0" applyNumberFormat="1" applyFont="1" applyFill="1" applyBorder="1" applyAlignment="1">
      <alignment horizontal="left" vertical="center" wrapText="1"/>
    </xf>
    <xf numFmtId="164" fontId="6" fillId="5" borderId="2" xfId="0" applyNumberFormat="1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righ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164" fontId="4" fillId="5" borderId="2" xfId="0" applyNumberFormat="1" applyFont="1" applyFill="1" applyBorder="1" applyAlignment="1">
      <alignment horizontal="left" vertical="center" wrapText="1"/>
    </xf>
    <xf numFmtId="166" fontId="8" fillId="5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left" vertical="center" wrapText="1"/>
    </xf>
    <xf numFmtId="164" fontId="2" fillId="5" borderId="3" xfId="0" applyNumberFormat="1" applyFont="1" applyFill="1" applyBorder="1" applyAlignment="1">
      <alignment horizontal="center" vertical="center" wrapText="1"/>
    </xf>
    <xf numFmtId="164" fontId="6" fillId="5" borderId="3" xfId="0" applyNumberFormat="1" applyFont="1" applyFill="1" applyBorder="1" applyAlignment="1">
      <alignment horizontal="left" vertical="center" wrapText="1"/>
    </xf>
    <xf numFmtId="164" fontId="22" fillId="2" borderId="2" xfId="0" applyNumberFormat="1" applyFont="1" applyFill="1" applyBorder="1" applyAlignment="1">
      <alignment horizontal="center" vertical="center" wrapText="1"/>
    </xf>
    <xf numFmtId="164" fontId="22" fillId="5" borderId="2" xfId="0" applyNumberFormat="1" applyFont="1" applyFill="1" applyBorder="1" applyAlignment="1">
      <alignment horizontal="center" vertical="center" wrapText="1"/>
    </xf>
    <xf numFmtId="164" fontId="2" fillId="5" borderId="2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center" vertical="center" wrapText="1"/>
    </xf>
    <xf numFmtId="167" fontId="2" fillId="5" borderId="2" xfId="0" applyNumberFormat="1" applyFont="1" applyFill="1" applyBorder="1" applyAlignment="1">
      <alignment horizontal="center" vertical="center" wrapText="1"/>
    </xf>
    <xf numFmtId="3" fontId="23" fillId="2" borderId="2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164" fontId="23" fillId="2" borderId="2" xfId="0" applyNumberFormat="1" applyFont="1" applyFill="1" applyBorder="1" applyAlignment="1">
      <alignment horizontal="left" vertical="center" wrapText="1"/>
    </xf>
    <xf numFmtId="164" fontId="23" fillId="2" borderId="3" xfId="0" applyNumberFormat="1" applyFont="1" applyFill="1" applyBorder="1" applyAlignment="1">
      <alignment horizontal="left" vertical="center" wrapText="1"/>
    </xf>
    <xf numFmtId="164" fontId="23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 readingOrder="1"/>
    </xf>
    <xf numFmtId="0" fontId="15" fillId="0" borderId="11" xfId="0" applyFont="1" applyBorder="1" applyAlignment="1">
      <alignment horizontal="left" vertical="center" wrapText="1" readingOrder="1"/>
    </xf>
    <xf numFmtId="0" fontId="15" fillId="0" borderId="12" xfId="0" applyFont="1" applyBorder="1" applyAlignment="1">
      <alignment horizontal="left" vertical="center" wrapText="1" readingOrder="1"/>
    </xf>
    <xf numFmtId="0" fontId="14" fillId="0" borderId="10" xfId="0" applyFont="1" applyBorder="1" applyAlignment="1">
      <alignment horizontal="left" vertical="center" wrapText="1" readingOrder="1"/>
    </xf>
    <xf numFmtId="0" fontId="14" fillId="0" borderId="11" xfId="0" applyFont="1" applyBorder="1" applyAlignment="1">
      <alignment horizontal="left" vertical="center" wrapText="1" readingOrder="1"/>
    </xf>
    <xf numFmtId="0" fontId="14" fillId="0" borderId="12" xfId="0" applyFont="1" applyBorder="1" applyAlignment="1">
      <alignment horizontal="left" vertical="center" wrapText="1" readingOrder="1"/>
    </xf>
    <xf numFmtId="3" fontId="15" fillId="0" borderId="10" xfId="0" applyNumberFormat="1" applyFont="1" applyBorder="1" applyAlignment="1">
      <alignment horizontal="center" vertical="center" wrapText="1" readingOrder="1"/>
    </xf>
    <xf numFmtId="3" fontId="15" fillId="0" borderId="11" xfId="0" applyNumberFormat="1" applyFont="1" applyBorder="1" applyAlignment="1">
      <alignment horizontal="center" vertical="center" wrapText="1" readingOrder="1"/>
    </xf>
    <xf numFmtId="3" fontId="15" fillId="0" borderId="12" xfId="0" applyNumberFormat="1" applyFont="1" applyBorder="1" applyAlignment="1">
      <alignment horizontal="center" vertical="center" wrapText="1" readingOrder="1"/>
    </xf>
    <xf numFmtId="3" fontId="12" fillId="0" borderId="10" xfId="0" applyNumberFormat="1" applyFont="1" applyBorder="1" applyAlignment="1">
      <alignment horizontal="center" vertical="center" wrapText="1" readingOrder="1"/>
    </xf>
    <xf numFmtId="3" fontId="12" fillId="0" borderId="11" xfId="0" applyNumberFormat="1" applyFont="1" applyBorder="1" applyAlignment="1">
      <alignment horizontal="center" vertical="center" wrapText="1" readingOrder="1"/>
    </xf>
    <xf numFmtId="3" fontId="12" fillId="0" borderId="12" xfId="0" applyNumberFormat="1" applyFont="1" applyBorder="1" applyAlignment="1">
      <alignment horizontal="center" vertical="center" wrapText="1" readingOrder="1"/>
    </xf>
    <xf numFmtId="0" fontId="19" fillId="0" borderId="10" xfId="0" applyFont="1" applyBorder="1" applyAlignment="1">
      <alignment horizontal="left" vertical="center" wrapText="1" readingOrder="1"/>
    </xf>
    <xf numFmtId="0" fontId="19" fillId="0" borderId="11" xfId="0" applyFont="1" applyBorder="1" applyAlignment="1">
      <alignment horizontal="left" vertical="center" wrapText="1" readingOrder="1"/>
    </xf>
    <xf numFmtId="0" fontId="19" fillId="0" borderId="12" xfId="0" applyFont="1" applyBorder="1" applyAlignment="1">
      <alignment horizontal="left" vertical="center" wrapText="1" readingOrder="1"/>
    </xf>
    <xf numFmtId="0" fontId="12" fillId="0" borderId="10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left" vertical="center" wrapText="1" readingOrder="1"/>
    </xf>
    <xf numFmtId="0" fontId="12" fillId="0" borderId="12" xfId="0" applyFont="1" applyBorder="1" applyAlignment="1">
      <alignment horizontal="left" vertical="center" wrapText="1" readingOrder="1"/>
    </xf>
    <xf numFmtId="3" fontId="19" fillId="0" borderId="10" xfId="0" applyNumberFormat="1" applyFont="1" applyBorder="1" applyAlignment="1">
      <alignment horizontal="center" vertical="center" wrapText="1" readingOrder="1"/>
    </xf>
    <xf numFmtId="3" fontId="19" fillId="0" borderId="11" xfId="0" applyNumberFormat="1" applyFont="1" applyBorder="1" applyAlignment="1">
      <alignment horizontal="center" vertical="center" wrapText="1" readingOrder="1"/>
    </xf>
    <xf numFmtId="3" fontId="19" fillId="0" borderId="12" xfId="0" applyNumberFormat="1" applyFont="1" applyBorder="1" applyAlignment="1">
      <alignment horizontal="center" vertical="center" wrapText="1" readingOrder="1"/>
    </xf>
    <xf numFmtId="0" fontId="15" fillId="0" borderId="10" xfId="0" applyFont="1" applyBorder="1" applyAlignment="1">
      <alignment horizontal="center" vertical="center" wrapText="1" readingOrder="1"/>
    </xf>
    <xf numFmtId="0" fontId="15" fillId="0" borderId="11" xfId="0" applyFont="1" applyBorder="1" applyAlignment="1">
      <alignment horizontal="center" vertical="center" wrapText="1" readingOrder="1"/>
    </xf>
    <xf numFmtId="0" fontId="15" fillId="0" borderId="12" xfId="0" applyFont="1" applyBorder="1" applyAlignment="1">
      <alignment horizontal="center" vertical="center" wrapText="1" readingOrder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E6E2D0"/>
      <color rgb="FFF9F8F5"/>
      <color rgb="FFF3F1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traststroy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="250" zoomScaleNormal="250" workbookViewId="0">
      <pane ySplit="1" topLeftCell="A15" activePane="bottomLeft" state="frozen"/>
      <selection pane="bottomLeft" activeCell="B27" sqref="B27"/>
    </sheetView>
  </sheetViews>
  <sheetFormatPr baseColWidth="10" defaultColWidth="9.1640625" defaultRowHeight="13" outlineLevelRow="1" x14ac:dyDescent="0.15"/>
  <cols>
    <col min="1" max="1" width="21.6640625" style="3" customWidth="1"/>
    <col min="2" max="6" width="20.5" style="4" customWidth="1"/>
    <col min="7" max="16384" width="9.1640625" style="3"/>
  </cols>
  <sheetData>
    <row r="1" spans="1:6" s="1" customFormat="1" x14ac:dyDescent="0.15">
      <c r="A1" s="6" t="s">
        <v>0</v>
      </c>
      <c r="B1" s="7" t="s">
        <v>1</v>
      </c>
      <c r="C1" s="7" t="s">
        <v>13</v>
      </c>
      <c r="D1" s="7" t="s">
        <v>20</v>
      </c>
      <c r="E1" s="8" t="s">
        <v>27</v>
      </c>
      <c r="F1" s="8" t="s">
        <v>31</v>
      </c>
    </row>
    <row r="2" spans="1:6" s="2" customFormat="1" x14ac:dyDescent="0.15">
      <c r="A2" s="40" t="s">
        <v>2</v>
      </c>
      <c r="B2" s="61">
        <v>39660</v>
      </c>
      <c r="C2" s="61">
        <v>41906</v>
      </c>
      <c r="D2" s="61">
        <v>42882</v>
      </c>
      <c r="E2" s="62">
        <v>35565</v>
      </c>
      <c r="F2" s="62">
        <v>40507</v>
      </c>
    </row>
    <row r="3" spans="1:6" s="2" customFormat="1" x14ac:dyDescent="0.15">
      <c r="A3" s="40" t="s">
        <v>5</v>
      </c>
      <c r="B3" s="63">
        <v>200</v>
      </c>
      <c r="C3" s="36">
        <v>10</v>
      </c>
      <c r="D3" s="36">
        <v>20</v>
      </c>
      <c r="E3" s="37">
        <v>8.4</v>
      </c>
      <c r="F3" s="38">
        <v>25</v>
      </c>
    </row>
    <row r="4" spans="1:6" s="2" customFormat="1" x14ac:dyDescent="0.15">
      <c r="A4" s="40" t="s">
        <v>3</v>
      </c>
      <c r="B4" s="26" t="s">
        <v>4</v>
      </c>
      <c r="C4" s="26" t="s">
        <v>14</v>
      </c>
      <c r="D4" s="26" t="s">
        <v>21</v>
      </c>
      <c r="E4" s="27" t="s">
        <v>28</v>
      </c>
      <c r="F4" s="27" t="s">
        <v>32</v>
      </c>
    </row>
    <row r="5" spans="1:6" s="2" customFormat="1" x14ac:dyDescent="0.15">
      <c r="A5" s="40" t="s">
        <v>6</v>
      </c>
      <c r="B5" s="26">
        <v>5</v>
      </c>
      <c r="C5" s="64">
        <v>10</v>
      </c>
      <c r="D5" s="26">
        <v>9</v>
      </c>
      <c r="E5" s="27">
        <v>6</v>
      </c>
      <c r="F5" s="39">
        <v>1</v>
      </c>
    </row>
    <row r="6" spans="1:6" s="2" customFormat="1" ht="26" x14ac:dyDescent="0.15">
      <c r="A6" s="40" t="s">
        <v>7</v>
      </c>
      <c r="B6" s="26" t="s">
        <v>17</v>
      </c>
      <c r="C6" s="26" t="str">
        <f>B6</f>
        <v>41.20 
Стр-во Ж, НеЖ зданий</v>
      </c>
      <c r="D6" s="64" t="s">
        <v>22</v>
      </c>
      <c r="E6" s="27" t="str">
        <f>C6</f>
        <v>41.20 
Стр-во Ж, НеЖ зданий</v>
      </c>
      <c r="F6" s="27" t="str">
        <f>B6</f>
        <v>41.20 
Стр-во Ж, НеЖ зданий</v>
      </c>
    </row>
    <row r="7" spans="1:6" s="2" customFormat="1" ht="65" x14ac:dyDescent="0.15">
      <c r="A7" s="40" t="s">
        <v>19</v>
      </c>
      <c r="B7" s="26" t="s">
        <v>98</v>
      </c>
      <c r="C7" s="26" t="s">
        <v>18</v>
      </c>
      <c r="D7" s="26" t="s">
        <v>23</v>
      </c>
      <c r="E7" s="28" t="s">
        <v>110</v>
      </c>
      <c r="F7" s="28" t="s">
        <v>111</v>
      </c>
    </row>
    <row r="8" spans="1:6" s="2" customFormat="1" ht="43.5" customHeight="1" x14ac:dyDescent="0.15">
      <c r="A8" s="41" t="s">
        <v>24</v>
      </c>
      <c r="B8" s="26" t="s">
        <v>25</v>
      </c>
      <c r="C8" s="34" t="s">
        <v>25</v>
      </c>
      <c r="D8" s="34" t="s">
        <v>26</v>
      </c>
      <c r="E8" s="35" t="str">
        <f>D8</f>
        <v>Микропредприятие</v>
      </c>
      <c r="F8" s="35" t="str">
        <f>D8</f>
        <v>Микропредприятие</v>
      </c>
    </row>
    <row r="9" spans="1:6" s="2" customFormat="1" ht="39" x14ac:dyDescent="0.15">
      <c r="A9" s="42" t="s">
        <v>15</v>
      </c>
      <c r="B9" s="26"/>
      <c r="C9" s="31" t="s">
        <v>16</v>
      </c>
      <c r="D9" s="31"/>
      <c r="E9" s="32" t="s">
        <v>29</v>
      </c>
      <c r="F9" s="33"/>
    </row>
    <row r="10" spans="1:6" s="2" customFormat="1" x14ac:dyDescent="0.15">
      <c r="A10" s="43" t="s">
        <v>12</v>
      </c>
      <c r="B10" s="44"/>
      <c r="C10" s="44"/>
      <c r="D10" s="44"/>
      <c r="E10" s="45"/>
      <c r="F10" s="45"/>
    </row>
    <row r="11" spans="1:6" s="2" customFormat="1" x14ac:dyDescent="0.15">
      <c r="A11" s="40" t="s">
        <v>11</v>
      </c>
      <c r="B11" s="65">
        <v>5310</v>
      </c>
      <c r="C11" s="46">
        <v>817</v>
      </c>
      <c r="D11" s="46">
        <v>1802</v>
      </c>
      <c r="E11" s="47">
        <v>826</v>
      </c>
      <c r="F11" s="48">
        <v>0</v>
      </c>
    </row>
    <row r="12" spans="1:6" s="2" customFormat="1" x14ac:dyDescent="0.15">
      <c r="A12" s="40" t="s">
        <v>9</v>
      </c>
      <c r="B12" s="65">
        <f>SUM(B13:B16)</f>
        <v>75100</v>
      </c>
      <c r="C12" s="46">
        <f>SUM(C13:C16)</f>
        <v>31800</v>
      </c>
      <c r="D12" s="46">
        <f>SUM(D13:D16)</f>
        <v>44195</v>
      </c>
      <c r="E12" s="47">
        <f t="shared" ref="E12:F12" si="0">SUM(E13:E16)</f>
        <v>49300</v>
      </c>
      <c r="F12" s="48">
        <f t="shared" si="0"/>
        <v>1000</v>
      </c>
    </row>
    <row r="13" spans="1:6" s="5" customFormat="1" ht="12" outlineLevel="1" x14ac:dyDescent="0.15">
      <c r="A13" s="49">
        <v>2021</v>
      </c>
      <c r="B13" s="50">
        <v>30000</v>
      </c>
      <c r="C13" s="50">
        <v>-7200</v>
      </c>
      <c r="D13" s="50">
        <v>22000</v>
      </c>
      <c r="E13" s="51">
        <v>21000</v>
      </c>
      <c r="F13" s="51">
        <v>0</v>
      </c>
    </row>
    <row r="14" spans="1:6" s="5" customFormat="1" ht="12" outlineLevel="1" x14ac:dyDescent="0.15">
      <c r="A14" s="49">
        <v>2020</v>
      </c>
      <c r="B14" s="50">
        <v>22000</v>
      </c>
      <c r="C14" s="50">
        <v>-37000</v>
      </c>
      <c r="D14" s="50">
        <v>22000</v>
      </c>
      <c r="E14" s="51">
        <v>16000</v>
      </c>
      <c r="F14" s="52">
        <v>-298000</v>
      </c>
    </row>
    <row r="15" spans="1:6" s="5" customFormat="1" ht="12" outlineLevel="1" x14ac:dyDescent="0.15">
      <c r="A15" s="49">
        <v>2019</v>
      </c>
      <c r="B15" s="50">
        <v>3100</v>
      </c>
      <c r="C15" s="50">
        <v>31000</v>
      </c>
      <c r="D15" s="50">
        <v>195</v>
      </c>
      <c r="E15" s="51">
        <v>4800</v>
      </c>
      <c r="F15" s="51">
        <v>179000</v>
      </c>
    </row>
    <row r="16" spans="1:6" s="5" customFormat="1" ht="12" outlineLevel="1" x14ac:dyDescent="0.15">
      <c r="A16" s="49">
        <v>2018</v>
      </c>
      <c r="B16" s="50">
        <v>20000</v>
      </c>
      <c r="C16" s="50">
        <v>45000</v>
      </c>
      <c r="D16" s="50">
        <v>0</v>
      </c>
      <c r="E16" s="51">
        <v>7500</v>
      </c>
      <c r="F16" s="51">
        <v>120000</v>
      </c>
    </row>
    <row r="17" spans="1:6" s="2" customFormat="1" x14ac:dyDescent="0.15">
      <c r="A17" s="40" t="s">
        <v>8</v>
      </c>
      <c r="B17" s="46">
        <f>SUM(B18:B21)</f>
        <v>2117</v>
      </c>
      <c r="C17" s="46">
        <f>SUM(C18:C21)</f>
        <v>-14300</v>
      </c>
      <c r="D17" s="46">
        <f>SUM(D18:D21)</f>
        <v>1324</v>
      </c>
      <c r="E17" s="47">
        <f t="shared" ref="E17:F17" si="1">SUM(E18:E21)</f>
        <v>2464</v>
      </c>
      <c r="F17" s="48">
        <f t="shared" si="1"/>
        <v>0</v>
      </c>
    </row>
    <row r="18" spans="1:6" s="5" customFormat="1" ht="12" outlineLevel="1" x14ac:dyDescent="0.15">
      <c r="A18" s="49">
        <v>2021</v>
      </c>
      <c r="B18" s="50">
        <v>953</v>
      </c>
      <c r="C18" s="50">
        <v>1400</v>
      </c>
      <c r="D18" s="50">
        <v>817</v>
      </c>
      <c r="E18" s="51">
        <v>1600</v>
      </c>
      <c r="F18" s="51">
        <v>0</v>
      </c>
    </row>
    <row r="19" spans="1:6" s="5" customFormat="1" ht="12" outlineLevel="1" x14ac:dyDescent="0.15">
      <c r="A19" s="49">
        <v>2020</v>
      </c>
      <c r="B19" s="50">
        <v>523</v>
      </c>
      <c r="C19" s="50">
        <v>-9100</v>
      </c>
      <c r="D19" s="50">
        <v>507</v>
      </c>
      <c r="E19" s="51">
        <v>713</v>
      </c>
      <c r="F19" s="51">
        <v>0</v>
      </c>
    </row>
    <row r="20" spans="1:6" s="5" customFormat="1" ht="12" outlineLevel="1" x14ac:dyDescent="0.15">
      <c r="A20" s="49">
        <v>2019</v>
      </c>
      <c r="B20" s="50">
        <v>-180</v>
      </c>
      <c r="C20" s="50">
        <v>-8000</v>
      </c>
      <c r="D20" s="50">
        <v>0</v>
      </c>
      <c r="E20" s="51">
        <f>-949</f>
        <v>-949</v>
      </c>
      <c r="F20" s="51">
        <v>0</v>
      </c>
    </row>
    <row r="21" spans="1:6" s="5" customFormat="1" ht="12" outlineLevel="1" x14ac:dyDescent="0.15">
      <c r="A21" s="49">
        <v>2018</v>
      </c>
      <c r="B21" s="50">
        <v>821</v>
      </c>
      <c r="C21" s="50">
        <v>1400</v>
      </c>
      <c r="D21" s="50">
        <v>0</v>
      </c>
      <c r="E21" s="51">
        <v>1100</v>
      </c>
      <c r="F21" s="51">
        <v>0</v>
      </c>
    </row>
    <row r="22" spans="1:6" s="2" customFormat="1" ht="12" x14ac:dyDescent="0.15">
      <c r="A22" s="40"/>
      <c r="B22" s="53"/>
      <c r="C22" s="53"/>
      <c r="D22" s="53"/>
      <c r="E22" s="54"/>
      <c r="F22" s="54"/>
    </row>
    <row r="23" spans="1:6" s="2" customFormat="1" x14ac:dyDescent="0.15">
      <c r="A23" s="42" t="s">
        <v>10</v>
      </c>
      <c r="B23" s="55">
        <v>16641.310000000001</v>
      </c>
      <c r="C23" s="66">
        <v>23849</v>
      </c>
      <c r="D23" s="55">
        <v>17836.89</v>
      </c>
      <c r="E23" s="56" t="s">
        <v>30</v>
      </c>
      <c r="F23" s="57">
        <v>0</v>
      </c>
    </row>
    <row r="24" spans="1:6" s="2" customFormat="1" x14ac:dyDescent="0.15">
      <c r="A24" s="43" t="s">
        <v>112</v>
      </c>
      <c r="B24" s="44"/>
      <c r="C24" s="44"/>
      <c r="D24" s="44"/>
      <c r="E24" s="45"/>
      <c r="F24" s="45"/>
    </row>
    <row r="25" spans="1:6" s="2" customFormat="1" x14ac:dyDescent="0.15">
      <c r="A25" s="40" t="s">
        <v>95</v>
      </c>
      <c r="B25" s="58">
        <v>1895</v>
      </c>
      <c r="C25" s="58">
        <v>2919</v>
      </c>
      <c r="D25" s="58">
        <v>3229</v>
      </c>
      <c r="E25" s="59">
        <v>4465</v>
      </c>
      <c r="F25" s="59">
        <v>2055</v>
      </c>
    </row>
    <row r="26" spans="1:6" s="2" customFormat="1" x14ac:dyDescent="0.15">
      <c r="A26" s="40" t="s">
        <v>96</v>
      </c>
      <c r="B26" s="58">
        <v>1063</v>
      </c>
      <c r="C26" s="58">
        <v>2142</v>
      </c>
      <c r="D26" s="58">
        <v>2457</v>
      </c>
      <c r="E26" s="59">
        <v>1393</v>
      </c>
      <c r="F26" s="59">
        <v>1369</v>
      </c>
    </row>
    <row r="27" spans="1:6" s="2" customFormat="1" x14ac:dyDescent="0.15">
      <c r="A27" s="40" t="s">
        <v>97</v>
      </c>
      <c r="B27" s="67">
        <f>SUM(B25:B26)</f>
        <v>2958</v>
      </c>
      <c r="C27" s="24">
        <f>C25+C26</f>
        <v>5061</v>
      </c>
      <c r="D27" s="68">
        <f>D25+D26</f>
        <v>5686</v>
      </c>
      <c r="E27" s="69">
        <f>E25+E26</f>
        <v>5858</v>
      </c>
      <c r="F27" s="60">
        <f>F25+F26</f>
        <v>3424</v>
      </c>
    </row>
    <row r="28" spans="1:6" s="2" customFormat="1" x14ac:dyDescent="0.15">
      <c r="A28" s="40" t="s">
        <v>92</v>
      </c>
      <c r="B28" s="64">
        <v>6</v>
      </c>
      <c r="C28" s="26">
        <v>5</v>
      </c>
      <c r="D28" s="26">
        <v>5</v>
      </c>
      <c r="E28" s="27">
        <v>5</v>
      </c>
      <c r="F28" s="28" t="s">
        <v>104</v>
      </c>
    </row>
    <row r="29" spans="1:6" s="2" customFormat="1" x14ac:dyDescent="0.15">
      <c r="A29" s="40" t="s">
        <v>100</v>
      </c>
      <c r="B29" s="26" t="s">
        <v>93</v>
      </c>
      <c r="C29" s="26" t="s">
        <v>93</v>
      </c>
      <c r="D29" s="26" t="s">
        <v>93</v>
      </c>
      <c r="E29" s="27" t="s">
        <v>93</v>
      </c>
      <c r="F29" s="28" t="s">
        <v>113</v>
      </c>
    </row>
    <row r="30" spans="1:6" s="5" customFormat="1" outlineLevel="1" x14ac:dyDescent="0.15">
      <c r="A30" s="40" t="s">
        <v>94</v>
      </c>
      <c r="B30" s="26" t="s">
        <v>93</v>
      </c>
      <c r="C30" s="26" t="s">
        <v>93</v>
      </c>
      <c r="D30" s="26" t="s">
        <v>93</v>
      </c>
      <c r="E30" s="27" t="s">
        <v>93</v>
      </c>
      <c r="F30" s="28" t="s">
        <v>113</v>
      </c>
    </row>
    <row r="31" spans="1:6" s="5" customFormat="1" outlineLevel="1" x14ac:dyDescent="0.15">
      <c r="A31" s="40" t="s">
        <v>99</v>
      </c>
      <c r="B31" s="26" t="s">
        <v>102</v>
      </c>
      <c r="C31" s="26" t="s">
        <v>101</v>
      </c>
      <c r="D31" s="26" t="s">
        <v>103</v>
      </c>
      <c r="E31" s="27"/>
      <c r="F31" s="27" t="s">
        <v>106</v>
      </c>
    </row>
    <row r="32" spans="1:6" s="5" customFormat="1" ht="26" outlineLevel="1" x14ac:dyDescent="0.15">
      <c r="A32" s="40" t="s">
        <v>34</v>
      </c>
      <c r="B32" s="26" t="s">
        <v>109</v>
      </c>
      <c r="C32" s="26" t="s">
        <v>58</v>
      </c>
      <c r="D32" s="26" t="s">
        <v>107</v>
      </c>
      <c r="E32" s="27" t="s">
        <v>71</v>
      </c>
      <c r="F32" s="27" t="s">
        <v>108</v>
      </c>
    </row>
    <row r="33" spans="1:6" s="2" customFormat="1" ht="78" x14ac:dyDescent="0.15">
      <c r="A33" s="40" t="s">
        <v>105</v>
      </c>
      <c r="B33" s="25" t="s">
        <v>115</v>
      </c>
      <c r="C33" s="25" t="s">
        <v>61</v>
      </c>
      <c r="D33" s="25" t="s">
        <v>116</v>
      </c>
      <c r="E33" s="29"/>
      <c r="F33" s="30" t="s">
        <v>114</v>
      </c>
    </row>
  </sheetData>
  <sortState xmlns:xlrd2="http://schemas.microsoft.com/office/spreadsheetml/2017/richdata2" ref="A10:B13">
    <sortCondition descending="1" ref="A10:A13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11754-183E-6249-9910-A1C4D0C82433}">
  <dimension ref="B2:I29"/>
  <sheetViews>
    <sheetView workbookViewId="0">
      <selection activeCell="C3" sqref="C3:I11"/>
    </sheetView>
  </sheetViews>
  <sheetFormatPr baseColWidth="10" defaultRowHeight="16" x14ac:dyDescent="0.2"/>
  <cols>
    <col min="1" max="1" width="10.83203125" style="9"/>
    <col min="2" max="9" width="36.83203125" style="9" customWidth="1"/>
    <col min="10" max="16384" width="10.83203125" style="9"/>
  </cols>
  <sheetData>
    <row r="2" spans="2:9" ht="17" thickBot="1" x14ac:dyDescent="0.25"/>
    <row r="3" spans="2:9" ht="120" thickBot="1" x14ac:dyDescent="0.25">
      <c r="B3" s="10" t="s">
        <v>48</v>
      </c>
      <c r="C3" s="10" t="s">
        <v>33</v>
      </c>
      <c r="D3" s="10" t="s">
        <v>34</v>
      </c>
      <c r="E3" s="10" t="s">
        <v>35</v>
      </c>
      <c r="F3" s="11" t="s">
        <v>36</v>
      </c>
      <c r="G3" s="11" t="s">
        <v>37</v>
      </c>
      <c r="H3" s="11" t="s">
        <v>38</v>
      </c>
      <c r="I3" s="10" t="s">
        <v>39</v>
      </c>
    </row>
    <row r="4" spans="2:9" ht="17" x14ac:dyDescent="0.2">
      <c r="B4" s="12" t="s">
        <v>49</v>
      </c>
      <c r="C4" s="12" t="s">
        <v>85</v>
      </c>
      <c r="D4" s="12" t="s">
        <v>43</v>
      </c>
      <c r="E4" s="73" t="s">
        <v>44</v>
      </c>
      <c r="F4" s="76">
        <v>1895</v>
      </c>
      <c r="G4" s="91" t="s">
        <v>45</v>
      </c>
      <c r="H4" s="79">
        <v>2958</v>
      </c>
      <c r="I4" s="13" t="s">
        <v>46</v>
      </c>
    </row>
    <row r="5" spans="2:9" ht="34" x14ac:dyDescent="0.2">
      <c r="B5" s="14" t="s">
        <v>50</v>
      </c>
      <c r="C5" s="15" t="s">
        <v>40</v>
      </c>
      <c r="D5" s="15" t="s">
        <v>51</v>
      </c>
      <c r="E5" s="74"/>
      <c r="F5" s="77"/>
      <c r="G5" s="92"/>
      <c r="H5" s="80"/>
      <c r="I5" s="14" t="s">
        <v>52</v>
      </c>
    </row>
    <row r="6" spans="2:9" ht="17" x14ac:dyDescent="0.2">
      <c r="B6" s="16"/>
      <c r="C6" s="15" t="s">
        <v>41</v>
      </c>
      <c r="D6" s="16"/>
      <c r="E6" s="74"/>
      <c r="F6" s="77"/>
      <c r="G6" s="92"/>
      <c r="H6" s="80"/>
      <c r="I6" s="14" t="s">
        <v>4</v>
      </c>
    </row>
    <row r="7" spans="2:9" ht="17" x14ac:dyDescent="0.2">
      <c r="B7" s="16"/>
      <c r="C7" s="15" t="s">
        <v>42</v>
      </c>
      <c r="D7" s="16"/>
      <c r="E7" s="74"/>
      <c r="F7" s="77"/>
      <c r="G7" s="92"/>
      <c r="H7" s="80"/>
      <c r="I7" s="14" t="s">
        <v>47</v>
      </c>
    </row>
    <row r="8" spans="2:9" ht="19" x14ac:dyDescent="0.2">
      <c r="B8" s="16"/>
      <c r="C8" s="14"/>
      <c r="D8" s="16"/>
      <c r="E8" s="74"/>
      <c r="F8" s="77"/>
      <c r="G8" s="92"/>
      <c r="H8" s="80"/>
      <c r="I8" s="14" t="s">
        <v>86</v>
      </c>
    </row>
    <row r="9" spans="2:9" ht="19" x14ac:dyDescent="0.2">
      <c r="B9" s="16"/>
      <c r="C9" s="16"/>
      <c r="D9" s="16"/>
      <c r="E9" s="74"/>
      <c r="F9" s="77"/>
      <c r="G9" s="92"/>
      <c r="H9" s="80"/>
      <c r="I9" s="14" t="s">
        <v>87</v>
      </c>
    </row>
    <row r="10" spans="2:9" ht="19" x14ac:dyDescent="0.2">
      <c r="B10" s="16"/>
      <c r="C10" s="16"/>
      <c r="D10" s="16"/>
      <c r="E10" s="74"/>
      <c r="F10" s="77"/>
      <c r="G10" s="92"/>
      <c r="H10" s="80"/>
      <c r="I10" s="14" t="s">
        <v>88</v>
      </c>
    </row>
    <row r="11" spans="2:9" ht="20" thickBot="1" x14ac:dyDescent="0.25">
      <c r="B11" s="17"/>
      <c r="C11" s="17"/>
      <c r="D11" s="17"/>
      <c r="E11" s="75"/>
      <c r="F11" s="78"/>
      <c r="G11" s="93"/>
      <c r="H11" s="81"/>
      <c r="I11" s="18" t="s">
        <v>89</v>
      </c>
    </row>
    <row r="12" spans="2:9" ht="17" x14ac:dyDescent="0.2">
      <c r="B12" s="85" t="s">
        <v>53</v>
      </c>
      <c r="C12" s="12" t="s">
        <v>54</v>
      </c>
      <c r="D12" s="85" t="s">
        <v>58</v>
      </c>
      <c r="E12" s="85" t="s">
        <v>59</v>
      </c>
      <c r="F12" s="76">
        <v>2919</v>
      </c>
      <c r="G12" s="76">
        <v>2142</v>
      </c>
      <c r="H12" s="76">
        <v>5061</v>
      </c>
      <c r="I12" s="19" t="s">
        <v>60</v>
      </c>
    </row>
    <row r="13" spans="2:9" ht="102" x14ac:dyDescent="0.2">
      <c r="B13" s="86"/>
      <c r="C13" s="15" t="s">
        <v>40</v>
      </c>
      <c r="D13" s="86"/>
      <c r="E13" s="86"/>
      <c r="F13" s="77"/>
      <c r="G13" s="77"/>
      <c r="H13" s="77"/>
      <c r="I13" s="14" t="s">
        <v>61</v>
      </c>
    </row>
    <row r="14" spans="2:9" ht="17" x14ac:dyDescent="0.2">
      <c r="B14" s="86"/>
      <c r="C14" s="15" t="s">
        <v>41</v>
      </c>
      <c r="D14" s="86"/>
      <c r="E14" s="86"/>
      <c r="F14" s="77"/>
      <c r="G14" s="77"/>
      <c r="H14" s="77"/>
      <c r="I14" s="16"/>
    </row>
    <row r="15" spans="2:9" ht="17" x14ac:dyDescent="0.2">
      <c r="B15" s="86"/>
      <c r="C15" s="15" t="s">
        <v>55</v>
      </c>
      <c r="D15" s="86"/>
      <c r="E15" s="86"/>
      <c r="F15" s="77"/>
      <c r="G15" s="77"/>
      <c r="H15" s="77"/>
      <c r="I15" s="16"/>
    </row>
    <row r="16" spans="2:9" ht="34" x14ac:dyDescent="0.2">
      <c r="B16" s="86"/>
      <c r="C16" s="15" t="s">
        <v>56</v>
      </c>
      <c r="D16" s="86"/>
      <c r="E16" s="86"/>
      <c r="F16" s="77"/>
      <c r="G16" s="77"/>
      <c r="H16" s="77"/>
      <c r="I16" s="16"/>
    </row>
    <row r="17" spans="2:9" ht="18" thickBot="1" x14ac:dyDescent="0.25">
      <c r="B17" s="87"/>
      <c r="C17" s="20" t="s">
        <v>57</v>
      </c>
      <c r="D17" s="87"/>
      <c r="E17" s="87"/>
      <c r="F17" s="78"/>
      <c r="G17" s="78"/>
      <c r="H17" s="78"/>
      <c r="I17" s="17"/>
    </row>
    <row r="18" spans="2:9" ht="17" x14ac:dyDescent="0.2">
      <c r="B18" s="85" t="s">
        <v>62</v>
      </c>
      <c r="C18" s="12" t="s">
        <v>54</v>
      </c>
      <c r="D18" s="85" t="s">
        <v>65</v>
      </c>
      <c r="E18" s="85" t="s">
        <v>66</v>
      </c>
      <c r="F18" s="76">
        <v>3229</v>
      </c>
      <c r="G18" s="76">
        <v>2457</v>
      </c>
      <c r="H18" s="88">
        <v>5686</v>
      </c>
      <c r="I18" s="19" t="s">
        <v>67</v>
      </c>
    </row>
    <row r="19" spans="2:9" ht="17" x14ac:dyDescent="0.2">
      <c r="B19" s="86"/>
      <c r="C19" s="15" t="s">
        <v>41</v>
      </c>
      <c r="D19" s="86"/>
      <c r="E19" s="86"/>
      <c r="F19" s="77"/>
      <c r="G19" s="77"/>
      <c r="H19" s="89"/>
      <c r="I19" s="14" t="s">
        <v>68</v>
      </c>
    </row>
    <row r="20" spans="2:9" ht="53" x14ac:dyDescent="0.2">
      <c r="B20" s="86"/>
      <c r="C20" s="15" t="s">
        <v>40</v>
      </c>
      <c r="D20" s="86"/>
      <c r="E20" s="86"/>
      <c r="F20" s="77"/>
      <c r="G20" s="77"/>
      <c r="H20" s="89"/>
      <c r="I20" s="14" t="s">
        <v>90</v>
      </c>
    </row>
    <row r="21" spans="2:9" ht="36" x14ac:dyDescent="0.2">
      <c r="B21" s="86"/>
      <c r="C21" s="14" t="s">
        <v>63</v>
      </c>
      <c r="D21" s="86"/>
      <c r="E21" s="86"/>
      <c r="F21" s="77"/>
      <c r="G21" s="77"/>
      <c r="H21" s="89"/>
      <c r="I21" s="14" t="s">
        <v>91</v>
      </c>
    </row>
    <row r="22" spans="2:9" ht="52" thickBot="1" x14ac:dyDescent="0.25">
      <c r="B22" s="87"/>
      <c r="C22" s="18" t="s">
        <v>64</v>
      </c>
      <c r="D22" s="87"/>
      <c r="E22" s="87"/>
      <c r="F22" s="78"/>
      <c r="G22" s="78"/>
      <c r="H22" s="90"/>
      <c r="I22" s="18" t="s">
        <v>69</v>
      </c>
    </row>
    <row r="23" spans="2:9" ht="17" x14ac:dyDescent="0.2">
      <c r="B23" s="82" t="s">
        <v>70</v>
      </c>
      <c r="C23" s="12" t="s">
        <v>54</v>
      </c>
      <c r="D23" s="85" t="s">
        <v>71</v>
      </c>
      <c r="E23" s="73" t="s">
        <v>72</v>
      </c>
      <c r="F23" s="76">
        <v>4465</v>
      </c>
      <c r="G23" s="76">
        <v>1393</v>
      </c>
      <c r="H23" s="88">
        <v>5859</v>
      </c>
      <c r="I23" s="70" t="s">
        <v>28</v>
      </c>
    </row>
    <row r="24" spans="2:9" ht="34" x14ac:dyDescent="0.2">
      <c r="B24" s="83"/>
      <c r="C24" s="15" t="s">
        <v>40</v>
      </c>
      <c r="D24" s="86"/>
      <c r="E24" s="74"/>
      <c r="F24" s="77"/>
      <c r="G24" s="77"/>
      <c r="H24" s="89"/>
      <c r="I24" s="71"/>
    </row>
    <row r="25" spans="2:9" ht="18" thickBot="1" x14ac:dyDescent="0.25">
      <c r="B25" s="84"/>
      <c r="C25" s="21" t="s">
        <v>41</v>
      </c>
      <c r="D25" s="87"/>
      <c r="E25" s="75"/>
      <c r="F25" s="78"/>
      <c r="G25" s="78"/>
      <c r="H25" s="90"/>
      <c r="I25" s="72"/>
    </row>
    <row r="26" spans="2:9" ht="51" x14ac:dyDescent="0.2">
      <c r="B26" s="22" t="s">
        <v>73</v>
      </c>
      <c r="C26" s="23" t="s">
        <v>75</v>
      </c>
      <c r="D26" s="12" t="s">
        <v>78</v>
      </c>
      <c r="E26" s="73" t="s">
        <v>80</v>
      </c>
      <c r="F26" s="76">
        <v>2055</v>
      </c>
      <c r="G26" s="76">
        <v>1369</v>
      </c>
      <c r="H26" s="79">
        <v>3424</v>
      </c>
      <c r="I26" s="19" t="s">
        <v>81</v>
      </c>
    </row>
    <row r="27" spans="2:9" ht="34" x14ac:dyDescent="0.2">
      <c r="B27" s="14" t="s">
        <v>74</v>
      </c>
      <c r="C27" s="14" t="s">
        <v>76</v>
      </c>
      <c r="D27" s="15" t="s">
        <v>79</v>
      </c>
      <c r="E27" s="74"/>
      <c r="F27" s="77"/>
      <c r="G27" s="77"/>
      <c r="H27" s="80"/>
      <c r="I27" s="14" t="s">
        <v>82</v>
      </c>
    </row>
    <row r="28" spans="2:9" ht="17" x14ac:dyDescent="0.2">
      <c r="B28" s="14"/>
      <c r="C28" s="14" t="s">
        <v>77</v>
      </c>
      <c r="D28" s="16"/>
      <c r="E28" s="74"/>
      <c r="F28" s="77"/>
      <c r="G28" s="77"/>
      <c r="H28" s="80"/>
      <c r="I28" s="14" t="s">
        <v>83</v>
      </c>
    </row>
    <row r="29" spans="2:9" ht="18" thickBot="1" x14ac:dyDescent="0.25">
      <c r="B29" s="17"/>
      <c r="C29" s="17"/>
      <c r="D29" s="17"/>
      <c r="E29" s="75"/>
      <c r="F29" s="78"/>
      <c r="G29" s="78"/>
      <c r="H29" s="81"/>
      <c r="I29" s="18" t="s">
        <v>84</v>
      </c>
    </row>
  </sheetData>
  <mergeCells count="27">
    <mergeCell ref="B12:B17"/>
    <mergeCell ref="D12:D17"/>
    <mergeCell ref="E12:E17"/>
    <mergeCell ref="F12:F17"/>
    <mergeCell ref="G12:G17"/>
    <mergeCell ref="H18:H22"/>
    <mergeCell ref="E4:E11"/>
    <mergeCell ref="F4:F11"/>
    <mergeCell ref="G4:G11"/>
    <mergeCell ref="H4:H11"/>
    <mergeCell ref="H12:H17"/>
    <mergeCell ref="B18:B22"/>
    <mergeCell ref="D18:D22"/>
    <mergeCell ref="E18:E22"/>
    <mergeCell ref="F18:F22"/>
    <mergeCell ref="G18:G22"/>
    <mergeCell ref="B23:B25"/>
    <mergeCell ref="D23:D25"/>
    <mergeCell ref="E23:E25"/>
    <mergeCell ref="F23:F25"/>
    <mergeCell ref="G23:G25"/>
    <mergeCell ref="I23:I25"/>
    <mergeCell ref="E26:E29"/>
    <mergeCell ref="F26:F29"/>
    <mergeCell ref="G26:G29"/>
    <mergeCell ref="H26:H29"/>
    <mergeCell ref="H23:H25"/>
  </mergeCells>
  <hyperlinks>
    <hyperlink ref="I4" r:id="rId1" display="mailto:info@traststroy.ru" xr:uid="{7392BF0E-910D-AA42-B9C8-052B93E0A6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Лынская</dc:creator>
  <cp:lastModifiedBy>Alexander Sapronov</cp:lastModifiedBy>
  <dcterms:created xsi:type="dcterms:W3CDTF">2022-06-03T10:54:30Z</dcterms:created>
  <dcterms:modified xsi:type="dcterms:W3CDTF">2022-06-22T14:31:52Z</dcterms:modified>
</cp:coreProperties>
</file>